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Mika/Desktop/Grow/"/>
    </mc:Choice>
  </mc:AlternateContent>
  <bookViews>
    <workbookView xWindow="0" yWindow="460" windowWidth="28700" windowHeight="17460" tabRatio="500"/>
  </bookViews>
  <sheets>
    <sheet name="Liters" sheetId="1" r:id="rId1"/>
    <sheet name="Gallons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2" i="2" l="1"/>
  <c r="W20" i="2"/>
  <c r="W19" i="2"/>
  <c r="W18" i="2"/>
  <c r="W17" i="2"/>
  <c r="W16" i="2"/>
  <c r="W15" i="2"/>
  <c r="W14" i="2"/>
  <c r="W13" i="2"/>
  <c r="W11" i="2"/>
  <c r="W10" i="2"/>
  <c r="W9" i="2"/>
  <c r="W8" i="2"/>
  <c r="W7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W6" i="2"/>
  <c r="V6" i="2"/>
  <c r="U6" i="2"/>
  <c r="T6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L6" i="2"/>
  <c r="J6" i="2"/>
  <c r="H6" i="2"/>
  <c r="X20" i="2"/>
  <c r="P20" i="2"/>
  <c r="N20" i="2"/>
  <c r="X19" i="2"/>
  <c r="P19" i="2"/>
  <c r="N19" i="2"/>
  <c r="X18" i="2"/>
  <c r="P18" i="2"/>
  <c r="N18" i="2"/>
  <c r="X17" i="2"/>
  <c r="P17" i="2"/>
  <c r="N17" i="2"/>
  <c r="X16" i="2"/>
  <c r="P16" i="2"/>
  <c r="N16" i="2"/>
  <c r="X15" i="2"/>
  <c r="P15" i="2"/>
  <c r="N15" i="2"/>
  <c r="X14" i="2"/>
  <c r="P14" i="2"/>
  <c r="N14" i="2"/>
  <c r="X13" i="2"/>
  <c r="P13" i="2"/>
  <c r="N13" i="2"/>
  <c r="X12" i="2"/>
  <c r="N12" i="2"/>
  <c r="X11" i="2"/>
  <c r="P11" i="2"/>
  <c r="N11" i="2"/>
  <c r="X10" i="2"/>
  <c r="P10" i="2"/>
  <c r="N10" i="2"/>
  <c r="X9" i="2"/>
  <c r="P9" i="2"/>
  <c r="N9" i="2"/>
  <c r="X8" i="2"/>
  <c r="P8" i="2"/>
  <c r="N8" i="2"/>
  <c r="X7" i="2"/>
  <c r="P7" i="2"/>
  <c r="N7" i="2"/>
  <c r="X6" i="2"/>
  <c r="P6" i="2"/>
  <c r="N6" i="2"/>
  <c r="X21" i="1"/>
  <c r="X29" i="1"/>
  <c r="X28" i="1"/>
  <c r="X27" i="1"/>
  <c r="X26" i="1"/>
  <c r="X25" i="1"/>
  <c r="X24" i="1"/>
  <c r="X23" i="1"/>
  <c r="X22" i="1"/>
  <c r="X20" i="1"/>
  <c r="X19" i="1"/>
  <c r="X18" i="1"/>
  <c r="X17" i="1"/>
  <c r="X16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X15" i="1"/>
  <c r="V15" i="1"/>
  <c r="W15" i="1"/>
  <c r="U15" i="1"/>
  <c r="T15" i="1"/>
  <c r="P15" i="1"/>
  <c r="J15" i="1"/>
  <c r="H29" i="1"/>
  <c r="H28" i="1"/>
  <c r="P29" i="1"/>
  <c r="P28" i="1"/>
  <c r="P27" i="1"/>
  <c r="P26" i="1"/>
  <c r="P25" i="1"/>
  <c r="P24" i="1"/>
  <c r="P23" i="1"/>
  <c r="P22" i="1"/>
  <c r="P20" i="1"/>
  <c r="P19" i="1"/>
  <c r="P18" i="1"/>
  <c r="P17" i="1"/>
  <c r="P16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L29" i="1"/>
  <c r="L28" i="1"/>
  <c r="L27" i="1"/>
  <c r="L26" i="1"/>
  <c r="L25" i="1"/>
  <c r="L24" i="1"/>
  <c r="L23" i="1"/>
  <c r="L22" i="1"/>
  <c r="L21" i="1"/>
  <c r="L19" i="1"/>
  <c r="L18" i="1"/>
  <c r="L17" i="1"/>
  <c r="L16" i="1"/>
  <c r="L15" i="1"/>
  <c r="J29" i="1"/>
  <c r="J28" i="1"/>
  <c r="J27" i="1"/>
  <c r="J26" i="1"/>
  <c r="J25" i="1"/>
  <c r="J24" i="1"/>
  <c r="J23" i="1"/>
  <c r="J22" i="1"/>
  <c r="J21" i="1"/>
  <c r="J19" i="1"/>
  <c r="J18" i="1"/>
  <c r="J17" i="1"/>
  <c r="J16" i="1"/>
  <c r="H15" i="1"/>
  <c r="H16" i="1"/>
  <c r="H17" i="1"/>
  <c r="H18" i="1"/>
  <c r="H19" i="1"/>
  <c r="H27" i="1"/>
  <c r="H26" i="1"/>
  <c r="H25" i="1"/>
  <c r="H24" i="1"/>
  <c r="H23" i="1"/>
  <c r="H22" i="1"/>
  <c r="H21" i="1"/>
  <c r="L20" i="1"/>
  <c r="J20" i="1"/>
  <c r="H20" i="1"/>
</calcChain>
</file>

<file path=xl/sharedStrings.xml><?xml version="1.0" encoding="utf-8"?>
<sst xmlns="http://schemas.openxmlformats.org/spreadsheetml/2006/main" count="124" uniqueCount="48">
  <si>
    <t>Base Nutrients</t>
  </si>
  <si>
    <t>FloraMicro</t>
  </si>
  <si>
    <t>FloraGro</t>
  </si>
  <si>
    <t>FloraBloom</t>
  </si>
  <si>
    <t>CalMag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</si>
  <si>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</si>
  <si>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</si>
  <si>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</si>
  <si>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</si>
  <si>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</si>
  <si>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</si>
  <si>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</si>
  <si>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</si>
  <si>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</si>
  <si>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</si>
  <si>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</si>
  <si>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</si>
  <si>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</si>
  <si>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Seedling</t>
  </si>
  <si>
    <t>Vegetative</t>
  </si>
  <si>
    <t>Transition</t>
  </si>
  <si>
    <t>Early Bloom</t>
  </si>
  <si>
    <t>Mid Bloom</t>
  </si>
  <si>
    <t>Late Bloom</t>
  </si>
  <si>
    <t>Ripen</t>
  </si>
  <si>
    <t>Flush</t>
  </si>
  <si>
    <t>Vegetative State</t>
  </si>
  <si>
    <t>Flowering Stage</t>
  </si>
  <si>
    <t>HydroGuard</t>
  </si>
  <si>
    <t>Additives</t>
  </si>
  <si>
    <t>Tank</t>
  </si>
  <si>
    <t>Water</t>
  </si>
  <si>
    <t>Top-up</t>
  </si>
  <si>
    <t>Week 14</t>
  </si>
  <si>
    <t>Week 15</t>
  </si>
  <si>
    <t>ml/L</t>
  </si>
  <si>
    <t>g/10L</t>
  </si>
  <si>
    <t>g/tank</t>
  </si>
  <si>
    <t>ml/Tank</t>
  </si>
  <si>
    <t>L</t>
  </si>
  <si>
    <t>%</t>
  </si>
  <si>
    <t>ml/gal</t>
  </si>
  <si>
    <t>g/L</t>
  </si>
  <si>
    <t>tsp/gal</t>
  </si>
  <si>
    <t>tsp/Tank</t>
  </si>
  <si>
    <t>gal</t>
  </si>
  <si>
    <t>1gal = 3.79L</t>
  </si>
  <si>
    <t>1tsp = 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</si>
</sst>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color theme="1"/>
      <name val="Calibri (Body)"/>
    </font>
    <font>
      <sz val="8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FDE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16" fontId="0" fillId="0" borderId="0" xfId="0" applyNumberFormat="1"/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9" fontId="3" fillId="6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FDE21"/>
      <color rgb="FF00FA00"/>
      <color rgb="FFFF2600"/>
      <color rgb="FF9411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X45"/>
  <sheetViews>
    <sheetView tabSelected="1" topLeftCell="A10" zoomScale="110" workbookViewId="0">
      <selection activeCell="D7" sqref="D7"/>
    </sheetView>
  </sheetViews>
  <sheetFormatPr baseColWidth="10" defaultRowHeight="22" customHeight="1" x14ac:dyDescent="0.2"/>
  <cols>
    <col min="5" max="5" width="10.83203125" customWidth="1"/>
    <col min="6" max="6" width="6.6640625" customWidth="1"/>
    <col min="7" max="24" width="6" customWidth="1"/>
  </cols>
  <sheetData>
    <row r="6" spans="2:24" ht="22" customHeight="1" x14ac:dyDescent="0.2">
      <c r="G6" s="27"/>
      <c r="H6" s="27"/>
      <c r="I6" s="27"/>
      <c r="J6" s="27"/>
      <c r="K6" s="27"/>
      <c r="L6" s="27"/>
      <c r="M6" s="27"/>
    </row>
    <row r="7" spans="2:24" ht="22" customHeight="1" x14ac:dyDescent="0.2">
      <c r="G7" s="26"/>
      <c r="H7" s="26"/>
      <c r="I7" s="26"/>
      <c r="J7" s="26"/>
      <c r="K7" s="26"/>
      <c r="L7" s="26"/>
      <c r="M7" s="26"/>
    </row>
    <row r="8" spans="2:24" ht="22" customHeight="1" x14ac:dyDescent="0.2">
      <c r="G8" s="27"/>
      <c r="H8" s="27"/>
      <c r="I8" s="27"/>
      <c r="J8" s="27"/>
      <c r="K8" s="27"/>
      <c r="L8" s="27"/>
      <c r="M8" s="27"/>
    </row>
    <row r="9" spans="2:24" ht="22" customHeight="1" x14ac:dyDescent="0.2">
      <c r="G9" s="43" t="s">
        <v>46</v>
      </c>
      <c r="H9" s="43"/>
      <c r="I9" s="43"/>
      <c r="J9" s="27"/>
      <c r="K9" s="27"/>
      <c r="L9" s="27"/>
      <c r="M9" s="27"/>
    </row>
    <row r="10" spans="2:24" ht="22" customHeight="1" x14ac:dyDescent="0.2">
      <c r="F10" s="1"/>
      <c r="G10" s="44" t="s">
        <v>47</v>
      </c>
      <c r="H10" s="44"/>
      <c r="I10" s="44"/>
      <c r="J10" s="26"/>
      <c r="K10" s="26"/>
      <c r="L10" s="26"/>
      <c r="M10" s="26"/>
      <c r="N10" s="1"/>
      <c r="O10" s="1"/>
      <c r="P10" s="1"/>
      <c r="Q10" s="1"/>
      <c r="R10" s="1"/>
      <c r="S10" s="1"/>
    </row>
    <row r="11" spans="2:24" ht="22" customHeight="1" x14ac:dyDescent="0.2">
      <c r="E11" s="1"/>
      <c r="F11" s="1"/>
      <c r="G11" s="1"/>
      <c r="H11" s="1"/>
      <c r="I11" s="28"/>
      <c r="J11" s="28"/>
      <c r="K11" s="28"/>
      <c r="L11" s="28"/>
      <c r="M11" s="28"/>
      <c r="N11" s="5"/>
      <c r="O11" s="1"/>
      <c r="P11" s="1"/>
      <c r="Q11" s="1"/>
      <c r="R11" s="1"/>
      <c r="S11" s="1"/>
      <c r="T11" s="1"/>
      <c r="U11" s="1"/>
    </row>
    <row r="12" spans="2:24" ht="22" customHeight="1" x14ac:dyDescent="0.2">
      <c r="E12" s="1"/>
      <c r="F12" s="1"/>
      <c r="G12" s="29" t="s">
        <v>0</v>
      </c>
      <c r="H12" s="30"/>
      <c r="I12" s="30"/>
      <c r="J12" s="30"/>
      <c r="K12" s="30"/>
      <c r="L12" s="31"/>
      <c r="M12" s="29" t="s">
        <v>29</v>
      </c>
      <c r="N12" s="30"/>
      <c r="O12" s="30"/>
      <c r="P12" s="31"/>
      <c r="Q12" s="29" t="s">
        <v>31</v>
      </c>
      <c r="R12" s="30"/>
      <c r="S12" s="30"/>
      <c r="T12" s="30"/>
      <c r="U12" s="30"/>
      <c r="V12" s="30"/>
      <c r="W12" s="30"/>
      <c r="X12" s="31"/>
    </row>
    <row r="13" spans="2:24" ht="22" customHeight="1" x14ac:dyDescent="0.2">
      <c r="E13" s="1"/>
      <c r="F13" s="1"/>
      <c r="G13" s="35" t="s">
        <v>1</v>
      </c>
      <c r="H13" s="36"/>
      <c r="I13" s="37" t="s">
        <v>2</v>
      </c>
      <c r="J13" s="38"/>
      <c r="K13" s="39" t="s">
        <v>3</v>
      </c>
      <c r="L13" s="40"/>
      <c r="M13" s="41" t="s">
        <v>28</v>
      </c>
      <c r="N13" s="42"/>
      <c r="O13" s="29" t="s">
        <v>4</v>
      </c>
      <c r="P13" s="31"/>
      <c r="Q13" s="21" t="s">
        <v>30</v>
      </c>
      <c r="R13" s="32" t="s">
        <v>32</v>
      </c>
      <c r="S13" s="33"/>
      <c r="T13" s="33"/>
      <c r="U13" s="33"/>
      <c r="V13" s="33"/>
      <c r="W13" s="33"/>
      <c r="X13" s="34"/>
    </row>
    <row r="14" spans="2:24" ht="13" customHeight="1" x14ac:dyDescent="0.2">
      <c r="E14" s="1"/>
      <c r="F14" s="12"/>
      <c r="G14" s="11" t="s">
        <v>41</v>
      </c>
      <c r="H14" s="11" t="s">
        <v>38</v>
      </c>
      <c r="I14" s="13" t="s">
        <v>41</v>
      </c>
      <c r="J14" s="13" t="s">
        <v>38</v>
      </c>
      <c r="K14" s="14" t="s">
        <v>41</v>
      </c>
      <c r="L14" s="14" t="s">
        <v>38</v>
      </c>
      <c r="M14" s="15" t="s">
        <v>41</v>
      </c>
      <c r="N14" s="15" t="s">
        <v>38</v>
      </c>
      <c r="O14" s="16" t="s">
        <v>36</v>
      </c>
      <c r="P14" s="16" t="s">
        <v>37</v>
      </c>
      <c r="Q14" s="22" t="s">
        <v>39</v>
      </c>
      <c r="R14" s="22" t="s">
        <v>39</v>
      </c>
      <c r="S14" s="22" t="s">
        <v>40</v>
      </c>
      <c r="T14" s="18" t="s">
        <v>35</v>
      </c>
      <c r="U14" s="13" t="s">
        <v>35</v>
      </c>
      <c r="V14" s="14" t="s">
        <v>35</v>
      </c>
      <c r="W14" s="15" t="s">
        <v>35</v>
      </c>
      <c r="X14" s="16" t="s">
        <v>42</v>
      </c>
    </row>
    <row r="15" spans="2:24" ht="22" customHeight="1" x14ac:dyDescent="0.2">
      <c r="B15" t="s">
        <v>26</v>
      </c>
      <c r="D15" s="3" t="s">
        <v>18</v>
      </c>
      <c r="E15" s="1" t="s">
        <v>5</v>
      </c>
      <c r="F15" s="17"/>
      <c r="G15" s="8">
        <v>1.25</v>
      </c>
      <c r="H15" s="8">
        <f t="shared" ref="H15:H29" si="0">ROUNDUP(SUM((Q15)/3.79)*G15,1)</f>
        <v>9.9</v>
      </c>
      <c r="I15" s="9">
        <v>1.25</v>
      </c>
      <c r="J15" s="9">
        <f>ROUNDUP(SUM((Q15)/3.79)*I15,1)</f>
        <v>9.9</v>
      </c>
      <c r="K15" s="6">
        <v>1.25</v>
      </c>
      <c r="L15" s="6">
        <f t="shared" ref="L15:L29" si="1">ROUNDUP(SUM((Q15)/3.79)*K15,1)</f>
        <v>9.9</v>
      </c>
      <c r="M15" s="10">
        <v>2</v>
      </c>
      <c r="N15" s="10">
        <f t="shared" ref="N15:N29" si="2">ROUNDUP(SUM(Q15/3.79)*M15,1)</f>
        <v>15.9</v>
      </c>
      <c r="O15" s="2">
        <v>1</v>
      </c>
      <c r="P15" s="2">
        <f>ROUNDUP(SUM(Q15/10)*O15,1)</f>
        <v>3</v>
      </c>
      <c r="Q15" s="24">
        <v>30</v>
      </c>
      <c r="R15" s="24">
        <v>3.79</v>
      </c>
      <c r="S15" s="25">
        <v>1</v>
      </c>
      <c r="T15" s="19">
        <f t="shared" ref="T15:T29" si="3">ROUNDUP(SUM(((G15)*S15)*0.26385)*R15,2)</f>
        <v>1.25</v>
      </c>
      <c r="U15" s="20">
        <f t="shared" ref="U15:U29" si="4">ROUNDUP(SUM((I15*S15)*0.26385)*R15,2)</f>
        <v>1.25</v>
      </c>
      <c r="V15" s="6">
        <f t="shared" ref="V15:V29" si="5">ROUNDUP(SUM((K15*S15)*0.26385)*R15,2)</f>
        <v>1.25</v>
      </c>
      <c r="W15" s="10">
        <f t="shared" ref="W15:W29" si="6">ROUNDUP(SUM(M15*R15)*0.26385,2)</f>
        <v>2</v>
      </c>
      <c r="X15" s="2">
        <f t="shared" ref="X15:X29" si="7">ROUNDUP(SUM((O15*S15)*R15)/10,2)</f>
        <v>0.38</v>
      </c>
    </row>
    <row r="16" spans="2:24" ht="22" customHeight="1" x14ac:dyDescent="0.2">
      <c r="D16" s="3" t="s">
        <v>19</v>
      </c>
      <c r="E16" s="1" t="s">
        <v>6</v>
      </c>
      <c r="F16" s="17"/>
      <c r="G16" s="8">
        <v>2.5</v>
      </c>
      <c r="H16" s="8">
        <f t="shared" si="0"/>
        <v>19.8</v>
      </c>
      <c r="I16" s="9">
        <v>2.5</v>
      </c>
      <c r="J16" s="9">
        <f t="shared" ref="J16:J29" si="8">ROUNDUP(SUM((Q16)/3.79)*I16,1)</f>
        <v>19.8</v>
      </c>
      <c r="K16" s="6">
        <v>2.5</v>
      </c>
      <c r="L16" s="6">
        <f t="shared" si="1"/>
        <v>19.8</v>
      </c>
      <c r="M16" s="10">
        <v>2</v>
      </c>
      <c r="N16" s="10">
        <f t="shared" si="2"/>
        <v>15.9</v>
      </c>
      <c r="O16" s="2">
        <v>1</v>
      </c>
      <c r="P16" s="2">
        <f t="shared" ref="P16:P29" si="9">ROUNDUP(SUM(Q16/10)*O16,1)</f>
        <v>3</v>
      </c>
      <c r="Q16" s="24">
        <v>30</v>
      </c>
      <c r="R16" s="24">
        <v>1</v>
      </c>
      <c r="S16" s="25">
        <v>1</v>
      </c>
      <c r="T16" s="19">
        <f t="shared" si="3"/>
        <v>0.66</v>
      </c>
      <c r="U16" s="20">
        <f t="shared" si="4"/>
        <v>0.66</v>
      </c>
      <c r="V16" s="6">
        <f t="shared" si="5"/>
        <v>0.66</v>
      </c>
      <c r="W16" s="10">
        <f t="shared" si="6"/>
        <v>0.53</v>
      </c>
      <c r="X16" s="2">
        <f t="shared" si="7"/>
        <v>0.1</v>
      </c>
    </row>
    <row r="17" spans="2:24" ht="22" customHeight="1" x14ac:dyDescent="0.2">
      <c r="D17" s="3" t="s">
        <v>19</v>
      </c>
      <c r="E17" s="1" t="s">
        <v>7</v>
      </c>
      <c r="F17" s="17"/>
      <c r="G17" s="8">
        <v>2.5</v>
      </c>
      <c r="H17" s="8">
        <f t="shared" si="0"/>
        <v>0</v>
      </c>
      <c r="I17" s="9">
        <v>2.5</v>
      </c>
      <c r="J17" s="9">
        <f t="shared" si="8"/>
        <v>0</v>
      </c>
      <c r="K17" s="6">
        <v>2.5</v>
      </c>
      <c r="L17" s="6">
        <f t="shared" si="1"/>
        <v>0</v>
      </c>
      <c r="M17" s="10">
        <v>2</v>
      </c>
      <c r="N17" s="10">
        <f t="shared" si="2"/>
        <v>0</v>
      </c>
      <c r="O17" s="2">
        <v>1</v>
      </c>
      <c r="P17" s="2">
        <f t="shared" si="9"/>
        <v>0</v>
      </c>
      <c r="Q17" s="21"/>
      <c r="R17" s="21"/>
      <c r="S17" s="23"/>
      <c r="T17" s="19">
        <f t="shared" si="3"/>
        <v>0</v>
      </c>
      <c r="U17" s="20">
        <f t="shared" si="4"/>
        <v>0</v>
      </c>
      <c r="V17" s="6">
        <f t="shared" si="5"/>
        <v>0</v>
      </c>
      <c r="W17" s="10">
        <f t="shared" si="6"/>
        <v>0</v>
      </c>
      <c r="X17" s="2">
        <f t="shared" si="7"/>
        <v>0</v>
      </c>
    </row>
    <row r="18" spans="2:24" ht="22" customHeight="1" x14ac:dyDescent="0.2">
      <c r="D18" s="3" t="s">
        <v>19</v>
      </c>
      <c r="E18" s="1" t="s">
        <v>8</v>
      </c>
      <c r="F18" s="17"/>
      <c r="G18" s="8">
        <v>2.5</v>
      </c>
      <c r="H18" s="8">
        <f t="shared" si="0"/>
        <v>0</v>
      </c>
      <c r="I18" s="9">
        <v>2.5</v>
      </c>
      <c r="J18" s="9">
        <f t="shared" si="8"/>
        <v>0</v>
      </c>
      <c r="K18" s="6">
        <v>2.5</v>
      </c>
      <c r="L18" s="6">
        <f t="shared" si="1"/>
        <v>0</v>
      </c>
      <c r="M18" s="10">
        <v>2</v>
      </c>
      <c r="N18" s="10">
        <f t="shared" si="2"/>
        <v>0</v>
      </c>
      <c r="O18" s="2">
        <v>1</v>
      </c>
      <c r="P18" s="2">
        <f t="shared" si="9"/>
        <v>0</v>
      </c>
      <c r="Q18" s="21"/>
      <c r="R18" s="21"/>
      <c r="S18" s="23"/>
      <c r="T18" s="19">
        <f t="shared" si="3"/>
        <v>0</v>
      </c>
      <c r="U18" s="20">
        <f t="shared" si="4"/>
        <v>0</v>
      </c>
      <c r="V18" s="6">
        <f t="shared" si="5"/>
        <v>0</v>
      </c>
      <c r="W18" s="10">
        <f t="shared" si="6"/>
        <v>0</v>
      </c>
      <c r="X18" s="2">
        <f t="shared" si="7"/>
        <v>0</v>
      </c>
    </row>
    <row r="19" spans="2:24" ht="22" customHeight="1" x14ac:dyDescent="0.2">
      <c r="D19" s="3" t="s">
        <v>19</v>
      </c>
      <c r="E19" s="1" t="s">
        <v>9</v>
      </c>
      <c r="F19" s="17"/>
      <c r="G19" s="8">
        <v>2.5</v>
      </c>
      <c r="H19" s="8">
        <f t="shared" si="0"/>
        <v>0</v>
      </c>
      <c r="I19" s="9">
        <v>2.5</v>
      </c>
      <c r="J19" s="9">
        <f t="shared" si="8"/>
        <v>0</v>
      </c>
      <c r="K19" s="6">
        <v>2.5</v>
      </c>
      <c r="L19" s="6">
        <f t="shared" si="1"/>
        <v>0</v>
      </c>
      <c r="M19" s="10">
        <v>2</v>
      </c>
      <c r="N19" s="10">
        <f t="shared" si="2"/>
        <v>0</v>
      </c>
      <c r="O19" s="2">
        <v>1</v>
      </c>
      <c r="P19" s="2">
        <f t="shared" si="9"/>
        <v>0</v>
      </c>
      <c r="Q19" s="21"/>
      <c r="R19" s="21"/>
      <c r="S19" s="23"/>
      <c r="T19" s="19">
        <f t="shared" si="3"/>
        <v>0</v>
      </c>
      <c r="U19" s="20">
        <f t="shared" si="4"/>
        <v>0</v>
      </c>
      <c r="V19" s="6">
        <f t="shared" si="5"/>
        <v>0</v>
      </c>
      <c r="W19" s="10">
        <f t="shared" si="6"/>
        <v>0</v>
      </c>
      <c r="X19" s="2">
        <f t="shared" si="7"/>
        <v>0</v>
      </c>
    </row>
    <row r="20" spans="2:24" ht="22" customHeight="1" x14ac:dyDescent="0.2">
      <c r="B20" t="s">
        <v>27</v>
      </c>
      <c r="D20" s="3" t="s">
        <v>20</v>
      </c>
      <c r="E20" s="1" t="s">
        <v>10</v>
      </c>
      <c r="F20" s="17"/>
      <c r="G20" s="8">
        <v>5</v>
      </c>
      <c r="H20" s="8">
        <f t="shared" si="0"/>
        <v>0</v>
      </c>
      <c r="I20" s="9">
        <v>5</v>
      </c>
      <c r="J20" s="9">
        <f t="shared" si="8"/>
        <v>0</v>
      </c>
      <c r="K20" s="7">
        <v>5</v>
      </c>
      <c r="L20" s="6">
        <f t="shared" si="1"/>
        <v>0</v>
      </c>
      <c r="M20" s="10">
        <v>2</v>
      </c>
      <c r="N20" s="10">
        <f t="shared" si="2"/>
        <v>0</v>
      </c>
      <c r="O20" s="2">
        <v>1</v>
      </c>
      <c r="P20" s="2">
        <f t="shared" si="9"/>
        <v>0</v>
      </c>
      <c r="Q20" s="21"/>
      <c r="R20" s="21"/>
      <c r="S20" s="23"/>
      <c r="T20" s="19">
        <f t="shared" si="3"/>
        <v>0</v>
      </c>
      <c r="U20" s="20">
        <f t="shared" si="4"/>
        <v>0</v>
      </c>
      <c r="V20" s="6">
        <f t="shared" si="5"/>
        <v>0</v>
      </c>
      <c r="W20" s="10">
        <f t="shared" si="6"/>
        <v>0</v>
      </c>
      <c r="X20" s="2">
        <f t="shared" si="7"/>
        <v>0</v>
      </c>
    </row>
    <row r="21" spans="2:24" ht="22" customHeight="1" x14ac:dyDescent="0.2">
      <c r="D21" s="3" t="s">
        <v>21</v>
      </c>
      <c r="E21" s="1" t="s">
        <v>11</v>
      </c>
      <c r="F21" s="17"/>
      <c r="G21" s="8">
        <v>5</v>
      </c>
      <c r="H21" s="8">
        <f t="shared" si="0"/>
        <v>39.6</v>
      </c>
      <c r="I21" s="9">
        <v>5</v>
      </c>
      <c r="J21" s="9">
        <f t="shared" si="8"/>
        <v>39.6</v>
      </c>
      <c r="K21" s="6">
        <v>5</v>
      </c>
      <c r="L21" s="6">
        <f t="shared" si="1"/>
        <v>39.6</v>
      </c>
      <c r="M21" s="10">
        <v>2</v>
      </c>
      <c r="N21" s="10">
        <f t="shared" si="2"/>
        <v>15.9</v>
      </c>
      <c r="O21" s="2">
        <v>1</v>
      </c>
      <c r="P21" s="2">
        <v>0</v>
      </c>
      <c r="Q21" s="24">
        <v>30</v>
      </c>
      <c r="R21" s="24">
        <v>1</v>
      </c>
      <c r="S21" s="25">
        <v>0.5</v>
      </c>
      <c r="T21" s="19">
        <f t="shared" si="3"/>
        <v>0.66</v>
      </c>
      <c r="U21" s="20">
        <f t="shared" si="4"/>
        <v>0.66</v>
      </c>
      <c r="V21" s="6">
        <f t="shared" si="5"/>
        <v>0.66</v>
      </c>
      <c r="W21" s="10">
        <f t="shared" si="6"/>
        <v>0.53</v>
      </c>
      <c r="X21" s="2">
        <f t="shared" si="7"/>
        <v>0.05</v>
      </c>
    </row>
    <row r="22" spans="2:24" ht="22" customHeight="1" x14ac:dyDescent="0.2">
      <c r="D22" s="3" t="s">
        <v>21</v>
      </c>
      <c r="E22" s="1" t="s">
        <v>12</v>
      </c>
      <c r="F22" s="17"/>
      <c r="G22" s="8">
        <v>5</v>
      </c>
      <c r="H22" s="8">
        <f t="shared" si="0"/>
        <v>0</v>
      </c>
      <c r="I22" s="9">
        <v>2.5</v>
      </c>
      <c r="J22" s="9">
        <f t="shared" si="8"/>
        <v>0</v>
      </c>
      <c r="K22" s="6">
        <v>5</v>
      </c>
      <c r="L22" s="6">
        <f t="shared" si="1"/>
        <v>0</v>
      </c>
      <c r="M22" s="10">
        <v>2</v>
      </c>
      <c r="N22" s="10">
        <f t="shared" si="2"/>
        <v>0</v>
      </c>
      <c r="O22" s="2">
        <v>1</v>
      </c>
      <c r="P22" s="2">
        <f t="shared" si="9"/>
        <v>0</v>
      </c>
      <c r="Q22" s="21"/>
      <c r="R22" s="21"/>
      <c r="S22" s="21"/>
      <c r="T22" s="19">
        <f t="shared" si="3"/>
        <v>0</v>
      </c>
      <c r="U22" s="20">
        <f t="shared" si="4"/>
        <v>0</v>
      </c>
      <c r="V22" s="6">
        <f t="shared" si="5"/>
        <v>0</v>
      </c>
      <c r="W22" s="10">
        <f t="shared" si="6"/>
        <v>0</v>
      </c>
      <c r="X22" s="2">
        <f t="shared" si="7"/>
        <v>0</v>
      </c>
    </row>
    <row r="23" spans="2:24" ht="22" customHeight="1" x14ac:dyDescent="0.2">
      <c r="D23" s="3" t="s">
        <v>22</v>
      </c>
      <c r="E23" s="1" t="s">
        <v>13</v>
      </c>
      <c r="F23" s="17"/>
      <c r="G23" s="8">
        <v>5</v>
      </c>
      <c r="H23" s="8">
        <f t="shared" si="0"/>
        <v>0</v>
      </c>
      <c r="I23" s="9">
        <v>2.5</v>
      </c>
      <c r="J23" s="9">
        <f t="shared" si="8"/>
        <v>0</v>
      </c>
      <c r="K23" s="6">
        <v>7.5</v>
      </c>
      <c r="L23" s="6">
        <f t="shared" si="1"/>
        <v>0</v>
      </c>
      <c r="M23" s="10">
        <v>2</v>
      </c>
      <c r="N23" s="10">
        <f t="shared" si="2"/>
        <v>0</v>
      </c>
      <c r="O23" s="2">
        <v>1</v>
      </c>
      <c r="P23" s="2">
        <f t="shared" si="9"/>
        <v>0</v>
      </c>
      <c r="Q23" s="21"/>
      <c r="R23" s="21"/>
      <c r="S23" s="21"/>
      <c r="T23" s="19">
        <f t="shared" si="3"/>
        <v>0</v>
      </c>
      <c r="U23" s="20">
        <f t="shared" si="4"/>
        <v>0</v>
      </c>
      <c r="V23" s="6">
        <f t="shared" si="5"/>
        <v>0</v>
      </c>
      <c r="W23" s="10">
        <f t="shared" si="6"/>
        <v>0</v>
      </c>
      <c r="X23" s="2">
        <f t="shared" si="7"/>
        <v>0</v>
      </c>
    </row>
    <row r="24" spans="2:24" ht="22" customHeight="1" x14ac:dyDescent="0.2">
      <c r="D24" s="3" t="s">
        <v>22</v>
      </c>
      <c r="E24" s="1" t="s">
        <v>14</v>
      </c>
      <c r="F24" s="17"/>
      <c r="G24" s="8">
        <v>5</v>
      </c>
      <c r="H24" s="8">
        <f t="shared" si="0"/>
        <v>0</v>
      </c>
      <c r="I24" s="9">
        <v>2.5</v>
      </c>
      <c r="J24" s="9">
        <f t="shared" si="8"/>
        <v>0</v>
      </c>
      <c r="K24" s="6">
        <v>7.5</v>
      </c>
      <c r="L24" s="6">
        <f t="shared" si="1"/>
        <v>0</v>
      </c>
      <c r="M24" s="10">
        <v>2</v>
      </c>
      <c r="N24" s="10">
        <f t="shared" si="2"/>
        <v>0</v>
      </c>
      <c r="O24" s="2">
        <v>1</v>
      </c>
      <c r="P24" s="2">
        <f t="shared" si="9"/>
        <v>0</v>
      </c>
      <c r="Q24" s="21"/>
      <c r="R24" s="21"/>
      <c r="S24" s="23"/>
      <c r="T24" s="19">
        <f t="shared" si="3"/>
        <v>0</v>
      </c>
      <c r="U24" s="20">
        <f t="shared" si="4"/>
        <v>0</v>
      </c>
      <c r="V24" s="6">
        <f t="shared" si="5"/>
        <v>0</v>
      </c>
      <c r="W24" s="10">
        <f t="shared" si="6"/>
        <v>0</v>
      </c>
      <c r="X24" s="2">
        <f t="shared" si="7"/>
        <v>0</v>
      </c>
    </row>
    <row r="25" spans="2:24" ht="22" customHeight="1" x14ac:dyDescent="0.2">
      <c r="D25" s="3" t="s">
        <v>23</v>
      </c>
      <c r="E25" s="1" t="s">
        <v>15</v>
      </c>
      <c r="F25" s="17"/>
      <c r="G25" s="8">
        <v>5</v>
      </c>
      <c r="H25" s="8">
        <f t="shared" si="0"/>
        <v>0</v>
      </c>
      <c r="I25" s="9">
        <v>0</v>
      </c>
      <c r="J25" s="9">
        <f t="shared" si="8"/>
        <v>0</v>
      </c>
      <c r="K25" s="6">
        <v>7.5</v>
      </c>
      <c r="L25" s="6">
        <f t="shared" si="1"/>
        <v>0</v>
      </c>
      <c r="M25" s="10">
        <v>2</v>
      </c>
      <c r="N25" s="10">
        <f t="shared" si="2"/>
        <v>0</v>
      </c>
      <c r="O25" s="2">
        <v>1</v>
      </c>
      <c r="P25" s="2">
        <f t="shared" si="9"/>
        <v>0</v>
      </c>
      <c r="Q25" s="21"/>
      <c r="R25" s="21"/>
      <c r="S25" s="21"/>
      <c r="T25" s="19">
        <f t="shared" si="3"/>
        <v>0</v>
      </c>
      <c r="U25" s="20">
        <f t="shared" si="4"/>
        <v>0</v>
      </c>
      <c r="V25" s="6">
        <f t="shared" si="5"/>
        <v>0</v>
      </c>
      <c r="W25" s="10">
        <f t="shared" si="6"/>
        <v>0</v>
      </c>
      <c r="X25" s="2">
        <f t="shared" si="7"/>
        <v>0</v>
      </c>
    </row>
    <row r="26" spans="2:24" ht="22" customHeight="1" x14ac:dyDescent="0.2">
      <c r="D26" s="3" t="s">
        <v>23</v>
      </c>
      <c r="E26" s="1" t="s">
        <v>16</v>
      </c>
      <c r="F26" s="17"/>
      <c r="G26" s="8">
        <v>2.5</v>
      </c>
      <c r="H26" s="8">
        <f t="shared" si="0"/>
        <v>0</v>
      </c>
      <c r="I26" s="9">
        <v>0</v>
      </c>
      <c r="J26" s="9">
        <f t="shared" si="8"/>
        <v>0</v>
      </c>
      <c r="K26" s="6">
        <v>5</v>
      </c>
      <c r="L26" s="6">
        <f t="shared" si="1"/>
        <v>0</v>
      </c>
      <c r="M26" s="10">
        <v>2</v>
      </c>
      <c r="N26" s="10">
        <f t="shared" si="2"/>
        <v>0</v>
      </c>
      <c r="O26" s="2">
        <v>1</v>
      </c>
      <c r="P26" s="2">
        <f t="shared" si="9"/>
        <v>0</v>
      </c>
      <c r="Q26" s="21"/>
      <c r="R26" s="21"/>
      <c r="S26" s="21"/>
      <c r="T26" s="19">
        <f t="shared" si="3"/>
        <v>0</v>
      </c>
      <c r="U26" s="20">
        <f t="shared" si="4"/>
        <v>0</v>
      </c>
      <c r="V26" s="6">
        <f t="shared" si="5"/>
        <v>0</v>
      </c>
      <c r="W26" s="10">
        <f t="shared" si="6"/>
        <v>0</v>
      </c>
      <c r="X26" s="2">
        <f t="shared" si="7"/>
        <v>0</v>
      </c>
    </row>
    <row r="27" spans="2:24" ht="22" customHeight="1" x14ac:dyDescent="0.2">
      <c r="D27" s="3" t="s">
        <v>24</v>
      </c>
      <c r="E27" s="1" t="s">
        <v>17</v>
      </c>
      <c r="F27" s="17"/>
      <c r="G27" s="8">
        <v>2.5</v>
      </c>
      <c r="H27" s="8">
        <f t="shared" si="0"/>
        <v>0</v>
      </c>
      <c r="I27" s="9">
        <v>0</v>
      </c>
      <c r="J27" s="9">
        <f t="shared" si="8"/>
        <v>0</v>
      </c>
      <c r="K27" s="6">
        <v>5</v>
      </c>
      <c r="L27" s="6">
        <f t="shared" si="1"/>
        <v>0</v>
      </c>
      <c r="M27" s="10">
        <v>2</v>
      </c>
      <c r="N27" s="10">
        <f t="shared" si="2"/>
        <v>0</v>
      </c>
      <c r="O27" s="2">
        <v>1</v>
      </c>
      <c r="P27" s="2">
        <f t="shared" si="9"/>
        <v>0</v>
      </c>
      <c r="Q27" s="21"/>
      <c r="R27" s="21"/>
      <c r="S27" s="21"/>
      <c r="T27" s="19">
        <f t="shared" si="3"/>
        <v>0</v>
      </c>
      <c r="U27" s="20">
        <f t="shared" si="4"/>
        <v>0</v>
      </c>
      <c r="V27" s="6">
        <f t="shared" si="5"/>
        <v>0</v>
      </c>
      <c r="W27" s="10">
        <f t="shared" si="6"/>
        <v>0</v>
      </c>
      <c r="X27" s="2">
        <f t="shared" si="7"/>
        <v>0</v>
      </c>
    </row>
    <row r="28" spans="2:24" ht="22" customHeight="1" x14ac:dyDescent="0.2">
      <c r="D28" s="3" t="s">
        <v>25</v>
      </c>
      <c r="E28" s="1" t="s">
        <v>33</v>
      </c>
      <c r="F28" s="17"/>
      <c r="G28" s="8">
        <v>0</v>
      </c>
      <c r="H28" s="8">
        <f t="shared" si="0"/>
        <v>0</v>
      </c>
      <c r="I28" s="9">
        <v>0</v>
      </c>
      <c r="J28" s="9">
        <f t="shared" si="8"/>
        <v>0</v>
      </c>
      <c r="K28" s="6">
        <v>0</v>
      </c>
      <c r="L28" s="6">
        <f t="shared" si="1"/>
        <v>0</v>
      </c>
      <c r="M28" s="10">
        <v>0</v>
      </c>
      <c r="N28" s="10">
        <f t="shared" si="2"/>
        <v>0</v>
      </c>
      <c r="O28" s="2">
        <v>0</v>
      </c>
      <c r="P28" s="2">
        <f t="shared" si="9"/>
        <v>0</v>
      </c>
      <c r="Q28" s="21"/>
      <c r="R28" s="21"/>
      <c r="S28" s="21"/>
      <c r="T28" s="19">
        <f t="shared" si="3"/>
        <v>0</v>
      </c>
      <c r="U28" s="20">
        <f t="shared" si="4"/>
        <v>0</v>
      </c>
      <c r="V28" s="6">
        <f t="shared" si="5"/>
        <v>0</v>
      </c>
      <c r="W28" s="10">
        <f t="shared" si="6"/>
        <v>0</v>
      </c>
      <c r="X28" s="2">
        <f t="shared" si="7"/>
        <v>0</v>
      </c>
    </row>
    <row r="29" spans="2:24" ht="22" customHeight="1" x14ac:dyDescent="0.2">
      <c r="D29" s="3" t="s">
        <v>25</v>
      </c>
      <c r="E29" s="1" t="s">
        <v>34</v>
      </c>
      <c r="F29" s="17"/>
      <c r="G29" s="8">
        <v>0</v>
      </c>
      <c r="H29" s="8">
        <f t="shared" si="0"/>
        <v>0</v>
      </c>
      <c r="I29" s="9">
        <v>0</v>
      </c>
      <c r="J29" s="9">
        <f t="shared" si="8"/>
        <v>0</v>
      </c>
      <c r="K29" s="6">
        <v>0</v>
      </c>
      <c r="L29" s="6">
        <f t="shared" si="1"/>
        <v>0</v>
      </c>
      <c r="M29" s="10">
        <v>0</v>
      </c>
      <c r="N29" s="10">
        <f t="shared" si="2"/>
        <v>0</v>
      </c>
      <c r="O29" s="2">
        <v>0</v>
      </c>
      <c r="P29" s="2">
        <f t="shared" si="9"/>
        <v>0</v>
      </c>
      <c r="Q29" s="21"/>
      <c r="R29" s="21"/>
      <c r="S29" s="21"/>
      <c r="T29" s="19">
        <f t="shared" si="3"/>
        <v>0</v>
      </c>
      <c r="U29" s="20">
        <f t="shared" si="4"/>
        <v>0</v>
      </c>
      <c r="V29" s="6">
        <f t="shared" si="5"/>
        <v>0</v>
      </c>
      <c r="W29" s="10">
        <f t="shared" si="6"/>
        <v>0</v>
      </c>
      <c r="X29" s="2">
        <f t="shared" si="7"/>
        <v>0</v>
      </c>
    </row>
    <row r="30" spans="2:24" ht="22" customHeight="1" x14ac:dyDescent="0.2"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2:24" ht="22" customHeight="1" x14ac:dyDescent="0.2">
      <c r="E31" s="1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2:24" ht="22" customHeight="1" x14ac:dyDescent="0.2">
      <c r="E32" s="4"/>
    </row>
    <row r="33" spans="5:5" ht="22" customHeight="1" x14ac:dyDescent="0.2">
      <c r="E33" s="4"/>
    </row>
    <row r="34" spans="5:5" ht="22" customHeight="1" x14ac:dyDescent="0.2">
      <c r="E34" s="4"/>
    </row>
    <row r="35" spans="5:5" ht="22" customHeight="1" x14ac:dyDescent="0.2">
      <c r="E35" s="4"/>
    </row>
    <row r="36" spans="5:5" ht="22" customHeight="1" x14ac:dyDescent="0.2">
      <c r="E36" s="4"/>
    </row>
    <row r="37" spans="5:5" ht="22" customHeight="1" x14ac:dyDescent="0.2">
      <c r="E37" s="4"/>
    </row>
    <row r="38" spans="5:5" ht="22" customHeight="1" x14ac:dyDescent="0.2">
      <c r="E38" s="4"/>
    </row>
    <row r="39" spans="5:5" ht="22" customHeight="1" x14ac:dyDescent="0.2">
      <c r="E39" s="4"/>
    </row>
    <row r="40" spans="5:5" ht="22" customHeight="1" x14ac:dyDescent="0.2">
      <c r="E40" s="4"/>
    </row>
    <row r="41" spans="5:5" ht="22" customHeight="1" x14ac:dyDescent="0.2">
      <c r="E41" s="4"/>
    </row>
    <row r="42" spans="5:5" ht="22" customHeight="1" x14ac:dyDescent="0.2">
      <c r="E42" s="4"/>
    </row>
    <row r="43" spans="5:5" ht="22" customHeight="1" x14ac:dyDescent="0.2">
      <c r="E43" s="4"/>
    </row>
    <row r="44" spans="5:5" ht="22" customHeight="1" x14ac:dyDescent="0.2">
      <c r="E44" s="4"/>
    </row>
    <row r="45" spans="5:5" ht="22" customHeight="1" x14ac:dyDescent="0.2">
      <c r="E45" s="4"/>
    </row>
  </sheetData>
  <mergeCells count="11">
    <mergeCell ref="G9:I9"/>
    <mergeCell ref="G10:I10"/>
    <mergeCell ref="Q12:X12"/>
    <mergeCell ref="R13:X13"/>
    <mergeCell ref="G13:H13"/>
    <mergeCell ref="I13:J13"/>
    <mergeCell ref="K13:L13"/>
    <mergeCell ref="M13:N13"/>
    <mergeCell ref="O13:P13"/>
    <mergeCell ref="G12:L12"/>
    <mergeCell ref="M12:P12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2"/>
  <sheetViews>
    <sheetView workbookViewId="0">
      <selection activeCell="R13" sqref="R13"/>
    </sheetView>
  </sheetViews>
  <sheetFormatPr baseColWidth="10" defaultRowHeight="16" x14ac:dyDescent="0.2"/>
  <cols>
    <col min="7" max="24" width="6" customWidth="1"/>
  </cols>
  <sheetData>
    <row r="1" spans="2:24" x14ac:dyDescent="0.2">
      <c r="F1" s="1"/>
      <c r="G1" s="43" t="s">
        <v>46</v>
      </c>
      <c r="H1" s="43"/>
      <c r="I1" s="43"/>
      <c r="J1" s="43"/>
      <c r="K1" s="43"/>
      <c r="L1" s="43"/>
      <c r="M1" s="43"/>
      <c r="N1" s="1"/>
      <c r="O1" s="1"/>
      <c r="P1" s="1"/>
      <c r="Q1" s="1"/>
      <c r="R1" s="1"/>
      <c r="S1" s="1"/>
    </row>
    <row r="2" spans="2:24" ht="22" customHeight="1" x14ac:dyDescent="0.2">
      <c r="E2" s="1"/>
      <c r="F2" s="1"/>
      <c r="G2" s="44" t="s">
        <v>47</v>
      </c>
      <c r="H2" s="44"/>
      <c r="I2" s="44"/>
      <c r="J2" s="44"/>
      <c r="K2" s="44"/>
      <c r="L2" s="44"/>
      <c r="M2" s="44"/>
      <c r="N2" s="5"/>
      <c r="O2" s="1"/>
      <c r="P2" s="1"/>
      <c r="Q2" s="1"/>
      <c r="R2" s="1"/>
      <c r="S2" s="1"/>
      <c r="T2" s="1"/>
      <c r="U2" s="1"/>
    </row>
    <row r="3" spans="2:24" ht="22" customHeight="1" x14ac:dyDescent="0.2">
      <c r="E3" s="1"/>
      <c r="F3" s="1"/>
      <c r="G3" s="29" t="s">
        <v>0</v>
      </c>
      <c r="H3" s="30"/>
      <c r="I3" s="30"/>
      <c r="J3" s="30"/>
      <c r="K3" s="30"/>
      <c r="L3" s="31"/>
      <c r="M3" s="29" t="s">
        <v>29</v>
      </c>
      <c r="N3" s="30"/>
      <c r="O3" s="30"/>
      <c r="P3" s="31"/>
      <c r="Q3" s="29" t="s">
        <v>31</v>
      </c>
      <c r="R3" s="30"/>
      <c r="S3" s="30"/>
      <c r="T3" s="30"/>
      <c r="U3" s="30"/>
      <c r="V3" s="30"/>
      <c r="W3" s="30"/>
      <c r="X3" s="31"/>
    </row>
    <row r="4" spans="2:24" ht="22" customHeight="1" x14ac:dyDescent="0.2">
      <c r="E4" s="1"/>
      <c r="F4" s="1"/>
      <c r="G4" s="35" t="s">
        <v>1</v>
      </c>
      <c r="H4" s="36"/>
      <c r="I4" s="37" t="s">
        <v>2</v>
      </c>
      <c r="J4" s="38"/>
      <c r="K4" s="39" t="s">
        <v>3</v>
      </c>
      <c r="L4" s="40"/>
      <c r="M4" s="41" t="s">
        <v>28</v>
      </c>
      <c r="N4" s="42"/>
      <c r="O4" s="29" t="s">
        <v>4</v>
      </c>
      <c r="P4" s="31"/>
      <c r="Q4" s="21" t="s">
        <v>30</v>
      </c>
      <c r="R4" s="32" t="s">
        <v>32</v>
      </c>
      <c r="S4" s="33"/>
      <c r="T4" s="33"/>
      <c r="U4" s="33"/>
      <c r="V4" s="33"/>
      <c r="W4" s="33"/>
      <c r="X4" s="34"/>
    </row>
    <row r="5" spans="2:24" ht="13" customHeight="1" x14ac:dyDescent="0.2">
      <c r="E5" s="1"/>
      <c r="F5" s="12"/>
      <c r="G5" s="11" t="s">
        <v>43</v>
      </c>
      <c r="H5" s="11" t="s">
        <v>44</v>
      </c>
      <c r="I5" s="13" t="s">
        <v>43</v>
      </c>
      <c r="J5" s="13" t="s">
        <v>44</v>
      </c>
      <c r="K5" s="14" t="s">
        <v>43</v>
      </c>
      <c r="L5" s="14" t="s">
        <v>44</v>
      </c>
      <c r="M5" s="15" t="s">
        <v>41</v>
      </c>
      <c r="N5" s="15" t="s">
        <v>38</v>
      </c>
      <c r="O5" s="16" t="s">
        <v>36</v>
      </c>
      <c r="P5" s="16" t="s">
        <v>37</v>
      </c>
      <c r="Q5" s="22" t="s">
        <v>45</v>
      </c>
      <c r="R5" s="22" t="s">
        <v>45</v>
      </c>
      <c r="S5" s="22" t="s">
        <v>40</v>
      </c>
      <c r="T5" s="18" t="s">
        <v>43</v>
      </c>
      <c r="U5" s="13" t="s">
        <v>43</v>
      </c>
      <c r="V5" s="14" t="s">
        <v>43</v>
      </c>
      <c r="W5" s="15" t="s">
        <v>41</v>
      </c>
      <c r="X5" s="16" t="s">
        <v>42</v>
      </c>
    </row>
    <row r="6" spans="2:24" ht="22" customHeight="1" x14ac:dyDescent="0.2">
      <c r="B6" t="s">
        <v>26</v>
      </c>
      <c r="D6" s="3" t="s">
        <v>18</v>
      </c>
      <c r="E6" s="1" t="s">
        <v>5</v>
      </c>
      <c r="F6" s="17"/>
      <c r="G6" s="8">
        <v>0.25</v>
      </c>
      <c r="H6" s="8">
        <f t="shared" ref="H6:H20" si="0">ROUNDUP(SUM((Q6))*G6,2)</f>
        <v>0.25</v>
      </c>
      <c r="I6" s="9">
        <v>0.25</v>
      </c>
      <c r="J6" s="9">
        <f t="shared" ref="J6:J20" si="1">ROUNDUP(SUM((Q6))*I6,2)</f>
        <v>0.25</v>
      </c>
      <c r="K6" s="6">
        <v>0.25</v>
      </c>
      <c r="L6" s="6">
        <f t="shared" ref="L6:L20" si="2">ROUNDUP(SUM((Q6))*K6,2)</f>
        <v>0.25</v>
      </c>
      <c r="M6" s="10">
        <v>2</v>
      </c>
      <c r="N6" s="10">
        <f t="shared" ref="N6:N20" si="3">ROUNDUP(SUM(Q6/3.79)*M6,1)</f>
        <v>0.6</v>
      </c>
      <c r="O6" s="2">
        <v>1</v>
      </c>
      <c r="P6" s="2">
        <f>ROUNDUP(SUM(Q6/10)*O6,1)</f>
        <v>0.1</v>
      </c>
      <c r="Q6" s="24">
        <v>1</v>
      </c>
      <c r="R6" s="24">
        <v>2</v>
      </c>
      <c r="S6" s="25">
        <v>0.5</v>
      </c>
      <c r="T6" s="19">
        <f t="shared" ref="T6:T20" si="4">ROUNDUP(SUM((G6*S6)*R6),2)</f>
        <v>0.25</v>
      </c>
      <c r="U6" s="20">
        <f t="shared" ref="U6:U20" si="5">ROUNDUP(SUM((I6*S6)*R6),2)</f>
        <v>0.25</v>
      </c>
      <c r="V6" s="6">
        <f t="shared" ref="V6:V20" si="6">ROUNDUP(SUM((K6*S6)*R6),2)</f>
        <v>0.25</v>
      </c>
      <c r="W6" s="10">
        <f t="shared" ref="W6:W20" si="7">ROUNDUP(SUM(M6*R6),2)</f>
        <v>4</v>
      </c>
      <c r="X6" s="2">
        <f t="shared" ref="X6:X20" si="8">ROUNDUP(SUM((O6*S6)*R6)/10,2)</f>
        <v>0.1</v>
      </c>
    </row>
    <row r="7" spans="2:24" ht="22" customHeight="1" x14ac:dyDescent="0.2">
      <c r="D7" s="3" t="s">
        <v>19</v>
      </c>
      <c r="E7" s="1" t="s">
        <v>6</v>
      </c>
      <c r="F7" s="17"/>
      <c r="G7" s="8">
        <v>0.5</v>
      </c>
      <c r="H7" s="8">
        <f t="shared" si="0"/>
        <v>5</v>
      </c>
      <c r="I7" s="9">
        <v>0.5</v>
      </c>
      <c r="J7" s="9">
        <f t="shared" si="1"/>
        <v>5</v>
      </c>
      <c r="K7" s="6">
        <v>0.5</v>
      </c>
      <c r="L7" s="6">
        <f t="shared" si="2"/>
        <v>5</v>
      </c>
      <c r="M7" s="10">
        <v>2</v>
      </c>
      <c r="N7" s="10">
        <f t="shared" si="3"/>
        <v>5.3</v>
      </c>
      <c r="O7" s="2">
        <v>1</v>
      </c>
      <c r="P7" s="2">
        <f t="shared" ref="P7:P20" si="9">ROUNDUP(SUM(Q7/10)*O7,1)</f>
        <v>1</v>
      </c>
      <c r="Q7" s="24">
        <v>10</v>
      </c>
      <c r="R7" s="24">
        <v>1</v>
      </c>
      <c r="S7" s="25">
        <v>1</v>
      </c>
      <c r="T7" s="19">
        <f t="shared" si="4"/>
        <v>0.5</v>
      </c>
      <c r="U7" s="20">
        <f t="shared" si="5"/>
        <v>0.5</v>
      </c>
      <c r="V7" s="6">
        <f t="shared" si="6"/>
        <v>0.5</v>
      </c>
      <c r="W7" s="10">
        <f t="shared" si="7"/>
        <v>2</v>
      </c>
      <c r="X7" s="2">
        <f t="shared" si="8"/>
        <v>0.1</v>
      </c>
    </row>
    <row r="8" spans="2:24" ht="22" customHeight="1" x14ac:dyDescent="0.2">
      <c r="D8" s="3" t="s">
        <v>19</v>
      </c>
      <c r="E8" s="1" t="s">
        <v>7</v>
      </c>
      <c r="F8" s="17"/>
      <c r="G8" s="8">
        <v>0.5</v>
      </c>
      <c r="H8" s="8">
        <f t="shared" si="0"/>
        <v>0</v>
      </c>
      <c r="I8" s="9">
        <v>0.5</v>
      </c>
      <c r="J8" s="9">
        <f t="shared" si="1"/>
        <v>0</v>
      </c>
      <c r="K8" s="6">
        <v>0.5</v>
      </c>
      <c r="L8" s="6">
        <f t="shared" si="2"/>
        <v>0</v>
      </c>
      <c r="M8" s="10">
        <v>2</v>
      </c>
      <c r="N8" s="10">
        <f t="shared" si="3"/>
        <v>0</v>
      </c>
      <c r="O8" s="2">
        <v>1</v>
      </c>
      <c r="P8" s="2">
        <f t="shared" si="9"/>
        <v>0</v>
      </c>
      <c r="Q8" s="21"/>
      <c r="R8" s="21"/>
      <c r="S8" s="23"/>
      <c r="T8" s="19">
        <f t="shared" si="4"/>
        <v>0</v>
      </c>
      <c r="U8" s="20">
        <f t="shared" si="5"/>
        <v>0</v>
      </c>
      <c r="V8" s="6">
        <f t="shared" si="6"/>
        <v>0</v>
      </c>
      <c r="W8" s="10">
        <f t="shared" si="7"/>
        <v>0</v>
      </c>
      <c r="X8" s="2">
        <f t="shared" si="8"/>
        <v>0</v>
      </c>
    </row>
    <row r="9" spans="2:24" ht="22" customHeight="1" x14ac:dyDescent="0.2">
      <c r="D9" s="3" t="s">
        <v>19</v>
      </c>
      <c r="E9" s="1" t="s">
        <v>8</v>
      </c>
      <c r="F9" s="17"/>
      <c r="G9" s="8">
        <v>0.5</v>
      </c>
      <c r="H9" s="8">
        <f t="shared" si="0"/>
        <v>0</v>
      </c>
      <c r="I9" s="9">
        <v>0.5</v>
      </c>
      <c r="J9" s="9">
        <f t="shared" si="1"/>
        <v>0</v>
      </c>
      <c r="K9" s="6">
        <v>0.5</v>
      </c>
      <c r="L9" s="6">
        <f t="shared" si="2"/>
        <v>0</v>
      </c>
      <c r="M9" s="10">
        <v>2</v>
      </c>
      <c r="N9" s="10">
        <f t="shared" si="3"/>
        <v>0</v>
      </c>
      <c r="O9" s="2">
        <v>1</v>
      </c>
      <c r="P9" s="2">
        <f t="shared" si="9"/>
        <v>0</v>
      </c>
      <c r="Q9" s="21"/>
      <c r="R9" s="21"/>
      <c r="S9" s="23"/>
      <c r="T9" s="19">
        <f t="shared" si="4"/>
        <v>0</v>
      </c>
      <c r="U9" s="20">
        <f t="shared" si="5"/>
        <v>0</v>
      </c>
      <c r="V9" s="6">
        <f t="shared" si="6"/>
        <v>0</v>
      </c>
      <c r="W9" s="10">
        <f t="shared" si="7"/>
        <v>0</v>
      </c>
      <c r="X9" s="2">
        <f t="shared" si="8"/>
        <v>0</v>
      </c>
    </row>
    <row r="10" spans="2:24" ht="22" customHeight="1" x14ac:dyDescent="0.2">
      <c r="D10" s="3" t="s">
        <v>19</v>
      </c>
      <c r="E10" s="1" t="s">
        <v>9</v>
      </c>
      <c r="F10" s="17"/>
      <c r="G10" s="8">
        <v>0.5</v>
      </c>
      <c r="H10" s="8">
        <f t="shared" si="0"/>
        <v>0</v>
      </c>
      <c r="I10" s="9">
        <v>0.5</v>
      </c>
      <c r="J10" s="9">
        <f t="shared" si="1"/>
        <v>0</v>
      </c>
      <c r="K10" s="6">
        <v>0.5</v>
      </c>
      <c r="L10" s="6">
        <f t="shared" si="2"/>
        <v>0</v>
      </c>
      <c r="M10" s="10">
        <v>2</v>
      </c>
      <c r="N10" s="10">
        <f t="shared" si="3"/>
        <v>0</v>
      </c>
      <c r="O10" s="2">
        <v>1</v>
      </c>
      <c r="P10" s="2">
        <f t="shared" si="9"/>
        <v>0</v>
      </c>
      <c r="Q10" s="21"/>
      <c r="R10" s="21"/>
      <c r="S10" s="23"/>
      <c r="T10" s="19">
        <f t="shared" si="4"/>
        <v>0</v>
      </c>
      <c r="U10" s="20">
        <f t="shared" si="5"/>
        <v>0</v>
      </c>
      <c r="V10" s="6">
        <f t="shared" si="6"/>
        <v>0</v>
      </c>
      <c r="W10" s="10">
        <f t="shared" si="7"/>
        <v>0</v>
      </c>
      <c r="X10" s="2">
        <f t="shared" si="8"/>
        <v>0</v>
      </c>
    </row>
    <row r="11" spans="2:24" ht="22" customHeight="1" x14ac:dyDescent="0.2">
      <c r="B11" t="s">
        <v>27</v>
      </c>
      <c r="D11" s="3" t="s">
        <v>20</v>
      </c>
      <c r="E11" s="1" t="s">
        <v>10</v>
      </c>
      <c r="F11" s="17"/>
      <c r="G11" s="8">
        <v>1</v>
      </c>
      <c r="H11" s="8">
        <f t="shared" si="0"/>
        <v>0</v>
      </c>
      <c r="I11" s="9">
        <v>1</v>
      </c>
      <c r="J11" s="9">
        <f t="shared" si="1"/>
        <v>0</v>
      </c>
      <c r="K11" s="7">
        <v>1</v>
      </c>
      <c r="L11" s="6">
        <f t="shared" si="2"/>
        <v>0</v>
      </c>
      <c r="M11" s="10">
        <v>2</v>
      </c>
      <c r="N11" s="10">
        <f t="shared" si="3"/>
        <v>0</v>
      </c>
      <c r="O11" s="2">
        <v>1</v>
      </c>
      <c r="P11" s="2">
        <f t="shared" si="9"/>
        <v>0</v>
      </c>
      <c r="Q11" s="21"/>
      <c r="R11" s="21"/>
      <c r="S11" s="23"/>
      <c r="T11" s="19">
        <f t="shared" si="4"/>
        <v>0</v>
      </c>
      <c r="U11" s="20">
        <f t="shared" si="5"/>
        <v>0</v>
      </c>
      <c r="V11" s="6">
        <f t="shared" si="6"/>
        <v>0</v>
      </c>
      <c r="W11" s="10">
        <f t="shared" si="7"/>
        <v>0</v>
      </c>
      <c r="X11" s="2">
        <f t="shared" si="8"/>
        <v>0</v>
      </c>
    </row>
    <row r="12" spans="2:24" ht="22" customHeight="1" x14ac:dyDescent="0.2">
      <c r="D12" s="3" t="s">
        <v>21</v>
      </c>
      <c r="E12" s="1" t="s">
        <v>11</v>
      </c>
      <c r="F12" s="17"/>
      <c r="G12" s="8">
        <v>1</v>
      </c>
      <c r="H12" s="8">
        <f t="shared" si="0"/>
        <v>10</v>
      </c>
      <c r="I12" s="9">
        <v>1</v>
      </c>
      <c r="J12" s="9">
        <f t="shared" si="1"/>
        <v>10</v>
      </c>
      <c r="K12" s="6">
        <v>1</v>
      </c>
      <c r="L12" s="6">
        <f t="shared" si="2"/>
        <v>10</v>
      </c>
      <c r="M12" s="10">
        <v>2</v>
      </c>
      <c r="N12" s="10">
        <f t="shared" si="3"/>
        <v>5.3</v>
      </c>
      <c r="O12" s="2">
        <v>1</v>
      </c>
      <c r="P12" s="2">
        <v>0</v>
      </c>
      <c r="Q12" s="24">
        <v>10</v>
      </c>
      <c r="R12" s="24">
        <v>10</v>
      </c>
      <c r="S12" s="25">
        <v>0.5</v>
      </c>
      <c r="T12" s="19">
        <f t="shared" si="4"/>
        <v>5</v>
      </c>
      <c r="U12" s="20">
        <f t="shared" si="5"/>
        <v>5</v>
      </c>
      <c r="V12" s="6">
        <f t="shared" si="6"/>
        <v>5</v>
      </c>
      <c r="W12" s="10">
        <f t="shared" si="7"/>
        <v>20</v>
      </c>
      <c r="X12" s="2">
        <f t="shared" si="8"/>
        <v>0.5</v>
      </c>
    </row>
    <row r="13" spans="2:24" ht="22" customHeight="1" x14ac:dyDescent="0.2">
      <c r="D13" s="3" t="s">
        <v>21</v>
      </c>
      <c r="E13" s="1" t="s">
        <v>12</v>
      </c>
      <c r="F13" s="17"/>
      <c r="G13" s="8">
        <v>1</v>
      </c>
      <c r="H13" s="8">
        <f t="shared" si="0"/>
        <v>0</v>
      </c>
      <c r="I13" s="9">
        <v>0.5</v>
      </c>
      <c r="J13" s="9">
        <f t="shared" si="1"/>
        <v>0</v>
      </c>
      <c r="K13" s="6">
        <v>1</v>
      </c>
      <c r="L13" s="6">
        <f t="shared" si="2"/>
        <v>0</v>
      </c>
      <c r="M13" s="10">
        <v>2</v>
      </c>
      <c r="N13" s="10">
        <f t="shared" si="3"/>
        <v>0</v>
      </c>
      <c r="O13" s="2">
        <v>1</v>
      </c>
      <c r="P13" s="2">
        <f t="shared" si="9"/>
        <v>0</v>
      </c>
      <c r="Q13" s="21"/>
      <c r="R13" s="21"/>
      <c r="S13" s="21"/>
      <c r="T13" s="19">
        <f t="shared" si="4"/>
        <v>0</v>
      </c>
      <c r="U13" s="20">
        <f t="shared" si="5"/>
        <v>0</v>
      </c>
      <c r="V13" s="6">
        <f t="shared" si="6"/>
        <v>0</v>
      </c>
      <c r="W13" s="10">
        <f t="shared" si="7"/>
        <v>0</v>
      </c>
      <c r="X13" s="2">
        <f t="shared" si="8"/>
        <v>0</v>
      </c>
    </row>
    <row r="14" spans="2:24" ht="22" customHeight="1" x14ac:dyDescent="0.2">
      <c r="D14" s="3" t="s">
        <v>22</v>
      </c>
      <c r="E14" s="1" t="s">
        <v>13</v>
      </c>
      <c r="F14" s="17"/>
      <c r="G14" s="8">
        <v>1</v>
      </c>
      <c r="H14" s="8">
        <f t="shared" si="0"/>
        <v>0</v>
      </c>
      <c r="I14" s="9">
        <v>0.5</v>
      </c>
      <c r="J14" s="9">
        <f t="shared" si="1"/>
        <v>0</v>
      </c>
      <c r="K14" s="6">
        <v>1.5</v>
      </c>
      <c r="L14" s="6">
        <f t="shared" si="2"/>
        <v>0</v>
      </c>
      <c r="M14" s="10">
        <v>2</v>
      </c>
      <c r="N14" s="10">
        <f t="shared" si="3"/>
        <v>0</v>
      </c>
      <c r="O14" s="2">
        <v>1</v>
      </c>
      <c r="P14" s="2">
        <f t="shared" si="9"/>
        <v>0</v>
      </c>
      <c r="Q14" s="21"/>
      <c r="R14" s="21"/>
      <c r="S14" s="21"/>
      <c r="T14" s="19">
        <f t="shared" si="4"/>
        <v>0</v>
      </c>
      <c r="U14" s="20">
        <f t="shared" si="5"/>
        <v>0</v>
      </c>
      <c r="V14" s="6">
        <f t="shared" si="6"/>
        <v>0</v>
      </c>
      <c r="W14" s="10">
        <f t="shared" si="7"/>
        <v>0</v>
      </c>
      <c r="X14" s="2">
        <f t="shared" si="8"/>
        <v>0</v>
      </c>
    </row>
    <row r="15" spans="2:24" ht="22" customHeight="1" x14ac:dyDescent="0.2">
      <c r="D15" s="3" t="s">
        <v>22</v>
      </c>
      <c r="E15" s="1" t="s">
        <v>14</v>
      </c>
      <c r="F15" s="17"/>
      <c r="G15" s="8">
        <v>1</v>
      </c>
      <c r="H15" s="8">
        <f t="shared" si="0"/>
        <v>0</v>
      </c>
      <c r="I15" s="9">
        <v>0.5</v>
      </c>
      <c r="J15" s="9">
        <f t="shared" si="1"/>
        <v>0</v>
      </c>
      <c r="K15" s="6">
        <v>1.5</v>
      </c>
      <c r="L15" s="6">
        <f t="shared" si="2"/>
        <v>0</v>
      </c>
      <c r="M15" s="10">
        <v>2</v>
      </c>
      <c r="N15" s="10">
        <f t="shared" si="3"/>
        <v>0</v>
      </c>
      <c r="O15" s="2">
        <v>1</v>
      </c>
      <c r="P15" s="2">
        <f t="shared" si="9"/>
        <v>0</v>
      </c>
      <c r="Q15" s="21"/>
      <c r="R15" s="21"/>
      <c r="S15" s="23"/>
      <c r="T15" s="19">
        <f t="shared" si="4"/>
        <v>0</v>
      </c>
      <c r="U15" s="20">
        <f t="shared" si="5"/>
        <v>0</v>
      </c>
      <c r="V15" s="6">
        <f t="shared" si="6"/>
        <v>0</v>
      </c>
      <c r="W15" s="10">
        <f t="shared" si="7"/>
        <v>0</v>
      </c>
      <c r="X15" s="2">
        <f t="shared" si="8"/>
        <v>0</v>
      </c>
    </row>
    <row r="16" spans="2:24" ht="22" customHeight="1" x14ac:dyDescent="0.2">
      <c r="D16" s="3" t="s">
        <v>23</v>
      </c>
      <c r="E16" s="1" t="s">
        <v>15</v>
      </c>
      <c r="F16" s="17"/>
      <c r="G16" s="8">
        <v>1</v>
      </c>
      <c r="H16" s="8">
        <f t="shared" si="0"/>
        <v>0</v>
      </c>
      <c r="I16" s="9">
        <v>0</v>
      </c>
      <c r="J16" s="9">
        <f t="shared" si="1"/>
        <v>0</v>
      </c>
      <c r="K16" s="6">
        <v>1.5</v>
      </c>
      <c r="L16" s="6">
        <f t="shared" si="2"/>
        <v>0</v>
      </c>
      <c r="M16" s="10">
        <v>2</v>
      </c>
      <c r="N16" s="10">
        <f t="shared" si="3"/>
        <v>0</v>
      </c>
      <c r="O16" s="2">
        <v>1</v>
      </c>
      <c r="P16" s="2">
        <f t="shared" si="9"/>
        <v>0</v>
      </c>
      <c r="Q16" s="21"/>
      <c r="R16" s="21"/>
      <c r="S16" s="21"/>
      <c r="T16" s="19">
        <f t="shared" si="4"/>
        <v>0</v>
      </c>
      <c r="U16" s="20">
        <f t="shared" si="5"/>
        <v>0</v>
      </c>
      <c r="V16" s="6">
        <f t="shared" si="6"/>
        <v>0</v>
      </c>
      <c r="W16" s="10">
        <f t="shared" si="7"/>
        <v>0</v>
      </c>
      <c r="X16" s="2">
        <f t="shared" si="8"/>
        <v>0</v>
      </c>
    </row>
    <row r="17" spans="4:24" ht="22" customHeight="1" x14ac:dyDescent="0.2">
      <c r="D17" s="3" t="s">
        <v>23</v>
      </c>
      <c r="E17" s="1" t="s">
        <v>16</v>
      </c>
      <c r="F17" s="17"/>
      <c r="G17" s="8">
        <v>0.5</v>
      </c>
      <c r="H17" s="8">
        <f t="shared" si="0"/>
        <v>0</v>
      </c>
      <c r="I17" s="9">
        <v>0</v>
      </c>
      <c r="J17" s="9">
        <f t="shared" si="1"/>
        <v>0</v>
      </c>
      <c r="K17" s="6">
        <v>1</v>
      </c>
      <c r="L17" s="6">
        <f t="shared" si="2"/>
        <v>0</v>
      </c>
      <c r="M17" s="10">
        <v>2</v>
      </c>
      <c r="N17" s="10">
        <f t="shared" si="3"/>
        <v>0</v>
      </c>
      <c r="O17" s="2">
        <v>1</v>
      </c>
      <c r="P17" s="2">
        <f t="shared" si="9"/>
        <v>0</v>
      </c>
      <c r="Q17" s="21"/>
      <c r="R17" s="21"/>
      <c r="S17" s="21"/>
      <c r="T17" s="19">
        <f t="shared" si="4"/>
        <v>0</v>
      </c>
      <c r="U17" s="20">
        <f t="shared" si="5"/>
        <v>0</v>
      </c>
      <c r="V17" s="6">
        <f t="shared" si="6"/>
        <v>0</v>
      </c>
      <c r="W17" s="10">
        <f t="shared" si="7"/>
        <v>0</v>
      </c>
      <c r="X17" s="2">
        <f t="shared" si="8"/>
        <v>0</v>
      </c>
    </row>
    <row r="18" spans="4:24" ht="22" customHeight="1" x14ac:dyDescent="0.2">
      <c r="D18" s="3" t="s">
        <v>24</v>
      </c>
      <c r="E18" s="1" t="s">
        <v>17</v>
      </c>
      <c r="F18" s="17"/>
      <c r="G18" s="8">
        <v>0.5</v>
      </c>
      <c r="H18" s="8">
        <f t="shared" si="0"/>
        <v>0</v>
      </c>
      <c r="I18" s="9">
        <v>0</v>
      </c>
      <c r="J18" s="9">
        <f t="shared" si="1"/>
        <v>0</v>
      </c>
      <c r="K18" s="6">
        <v>1</v>
      </c>
      <c r="L18" s="6">
        <f t="shared" si="2"/>
        <v>0</v>
      </c>
      <c r="M18" s="10">
        <v>2</v>
      </c>
      <c r="N18" s="10">
        <f t="shared" si="3"/>
        <v>0</v>
      </c>
      <c r="O18" s="2">
        <v>1</v>
      </c>
      <c r="P18" s="2">
        <f t="shared" si="9"/>
        <v>0</v>
      </c>
      <c r="Q18" s="21"/>
      <c r="R18" s="21"/>
      <c r="S18" s="21"/>
      <c r="T18" s="19">
        <f t="shared" si="4"/>
        <v>0</v>
      </c>
      <c r="U18" s="20">
        <f t="shared" si="5"/>
        <v>0</v>
      </c>
      <c r="V18" s="6">
        <f t="shared" si="6"/>
        <v>0</v>
      </c>
      <c r="W18" s="10">
        <f t="shared" si="7"/>
        <v>0</v>
      </c>
      <c r="X18" s="2">
        <f t="shared" si="8"/>
        <v>0</v>
      </c>
    </row>
    <row r="19" spans="4:24" ht="22" customHeight="1" x14ac:dyDescent="0.2">
      <c r="D19" s="3" t="s">
        <v>25</v>
      </c>
      <c r="E19" s="1" t="s">
        <v>33</v>
      </c>
      <c r="F19" s="17"/>
      <c r="G19" s="8">
        <v>0</v>
      </c>
      <c r="H19" s="8">
        <f t="shared" si="0"/>
        <v>0</v>
      </c>
      <c r="I19" s="9">
        <v>0</v>
      </c>
      <c r="J19" s="9">
        <f t="shared" si="1"/>
        <v>0</v>
      </c>
      <c r="K19" s="6">
        <v>0</v>
      </c>
      <c r="L19" s="6">
        <f t="shared" si="2"/>
        <v>0</v>
      </c>
      <c r="M19" s="10">
        <v>0</v>
      </c>
      <c r="N19" s="10">
        <f t="shared" si="3"/>
        <v>0</v>
      </c>
      <c r="O19" s="2">
        <v>0</v>
      </c>
      <c r="P19" s="2">
        <f t="shared" si="9"/>
        <v>0</v>
      </c>
      <c r="Q19" s="21"/>
      <c r="R19" s="21"/>
      <c r="S19" s="21"/>
      <c r="T19" s="19">
        <f t="shared" si="4"/>
        <v>0</v>
      </c>
      <c r="U19" s="20">
        <f t="shared" si="5"/>
        <v>0</v>
      </c>
      <c r="V19" s="6">
        <f t="shared" si="6"/>
        <v>0</v>
      </c>
      <c r="W19" s="10">
        <f t="shared" si="7"/>
        <v>0</v>
      </c>
      <c r="X19" s="2">
        <f t="shared" si="8"/>
        <v>0</v>
      </c>
    </row>
    <row r="20" spans="4:24" ht="22" customHeight="1" x14ac:dyDescent="0.2">
      <c r="D20" s="3" t="s">
        <v>25</v>
      </c>
      <c r="E20" s="1" t="s">
        <v>34</v>
      </c>
      <c r="F20" s="17"/>
      <c r="G20" s="8">
        <v>0</v>
      </c>
      <c r="H20" s="8">
        <f t="shared" si="0"/>
        <v>0</v>
      </c>
      <c r="I20" s="9">
        <v>0</v>
      </c>
      <c r="J20" s="9">
        <f t="shared" si="1"/>
        <v>0</v>
      </c>
      <c r="K20" s="6">
        <v>0</v>
      </c>
      <c r="L20" s="6">
        <f t="shared" si="2"/>
        <v>0</v>
      </c>
      <c r="M20" s="10">
        <v>0</v>
      </c>
      <c r="N20" s="10">
        <f t="shared" si="3"/>
        <v>0</v>
      </c>
      <c r="O20" s="2">
        <v>0</v>
      </c>
      <c r="P20" s="2">
        <f t="shared" si="9"/>
        <v>0</v>
      </c>
      <c r="Q20" s="21"/>
      <c r="R20" s="21"/>
      <c r="S20" s="21"/>
      <c r="T20" s="19">
        <f t="shared" si="4"/>
        <v>0</v>
      </c>
      <c r="U20" s="20">
        <f t="shared" si="5"/>
        <v>0</v>
      </c>
      <c r="V20" s="6">
        <f t="shared" si="6"/>
        <v>0</v>
      </c>
      <c r="W20" s="10">
        <f t="shared" si="7"/>
        <v>0</v>
      </c>
      <c r="X20" s="2">
        <f t="shared" si="8"/>
        <v>0</v>
      </c>
    </row>
    <row r="21" spans="4:24" ht="22" customHeight="1" x14ac:dyDescent="0.2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4:24" x14ac:dyDescent="0.2">
      <c r="E22" s="1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</sheetData>
  <mergeCells count="11">
    <mergeCell ref="G1:M1"/>
    <mergeCell ref="G2:M2"/>
    <mergeCell ref="G3:L3"/>
    <mergeCell ref="M3:P3"/>
    <mergeCell ref="Q3:X3"/>
    <mergeCell ref="R4:X4"/>
    <mergeCell ref="G4:H4"/>
    <mergeCell ref="I4:J4"/>
    <mergeCell ref="K4:L4"/>
    <mergeCell ref="M4:N4"/>
    <mergeCell ref="O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Liters</vt:lpstr>
      <vt:lpstr>Gallons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2016-10-22T19:52:05Z</dcterms:created>
  <dcterms:modified xsi:type="dcterms:W3CDTF">2016-12-09T09:00:41Z</dcterms:modified>
</cp:coreProperties>
</file>